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5480" windowHeight="10440" activeTab="0"/>
  </bookViews>
  <sheets>
    <sheet name="MACHETA PNS" sheetId="1" r:id="rId1"/>
  </sheets>
  <externalReferences>
    <externalReference r:id="rId4"/>
  </externalReferences>
  <definedNames>
    <definedName name="_xlfn.BAHTTEXT" hidden="1">#NAME?</definedName>
    <definedName name="_xlnm.Print_Area" localSheetId="0">'MACHETA PNS'!$A$1:$I$43</definedName>
    <definedName name="_xlnm.Print_Titles" localSheetId="0">'MACHETA PNS'!$1:$6</definedName>
  </definedNames>
  <calcPr fullCalcOnLoad="1"/>
</workbook>
</file>

<file path=xl/sharedStrings.xml><?xml version="1.0" encoding="utf-8"?>
<sst xmlns="http://schemas.openxmlformats.org/spreadsheetml/2006/main" count="52" uniqueCount="45">
  <si>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</si>
  <si>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</si>
  <si>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</si>
  <si>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</si>
  <si>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</si>
  <si>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</si>
  <si>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</si>
  <si>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</si>
  <si>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</si>
  <si>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</si>
  <si>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</si>
  <si>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</si>
  <si>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-medicamente pentru boli cronice cu risc crescut utilizate in programele nationale cu scop curativ</t>
  </si>
  <si>
    <t xml:space="preserve">   -materiale sanitare specifice utilizate in programele nationale cu scop curativ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</si>
  <si>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</si>
  <si>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</si>
  <si>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</si>
  <si>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</si>
  <si>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</si>
  <si>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</si>
  <si>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</si>
  <si>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 xml:space="preserve">   - Subprogramul de radiologie interventionala 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</si>
  <si>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</si>
  <si>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</si>
  <si>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</si>
  <si>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</si>
  <si>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</si>
  <si>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</si>
  <si>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</si>
  <si>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- pompe insulina si materiale consumabile</t>
  </si>
  <si>
    <t>Programul national de sanatate mintala, din care:</t>
  </si>
  <si>
    <t>Credite bugetare, aprobate
an 2014</t>
  </si>
  <si>
    <t>Programul national de oncologie, din care:</t>
  </si>
  <si>
    <t xml:space="preserve"> Programul national de oncologie</t>
  </si>
  <si>
    <t>Subprogramul de monitorizare a evolutiei bolii la pacientii cu afectiuni oncologice prin PET - CT</t>
  </si>
  <si>
    <t>Subprogramul de reconstructie mamara dupa afectiuni oncologice prin endoprotezare</t>
  </si>
  <si>
    <t>Credite bugetare SEMESTRUL I an 2014</t>
  </si>
  <si>
    <t>p.PREŞEDINTE- DIRECTOR GENERAL ,</t>
  </si>
  <si>
    <t xml:space="preserve">             Vladu Maria</t>
  </si>
  <si>
    <t>p.DIRECTOR ECONOMIC,</t>
  </si>
  <si>
    <t xml:space="preserve">        Bircu Florina</t>
  </si>
  <si>
    <t xml:space="preserve">         EXECUTIA  PROGRAMELOR NATIONALE DE SANATATE CURATIVE  LA 30.06.2014</t>
  </si>
  <si>
    <t>Sume alocate de casa de asigurari  de  sanatate luna curenta - IUNIE 2014</t>
  </si>
  <si>
    <t>Sume alocate de casa de asigurari  de  sanatate cumulat - la data de 30 IUNIE 2014</t>
  </si>
  <si>
    <t xml:space="preserve">   - Subprogramul de diagnostic si tratament al epilepsiei rezistente la tratamentul medicamentos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</si>
</sst>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 ;[Red]\-#,##0.00\ "/>
    <numFmt numFmtId="173" formatCode="#,##0_ ;[Red]\-#,##0\ 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72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>
      <alignment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6" applyFill="1">
      <alignment/>
      <protection/>
    </xf>
    <xf numFmtId="4" fontId="0" fillId="0" borderId="0" xfId="66" applyNumberFormat="1" applyFill="1">
      <alignment/>
      <protection/>
    </xf>
    <xf numFmtId="0" fontId="29" fillId="0" borderId="0" xfId="66" applyFont="1" applyFill="1">
      <alignment/>
      <protection/>
    </xf>
    <xf numFmtId="172" fontId="28" fillId="0" borderId="10" xfId="64" applyNumberFormat="1" applyFont="1" applyFill="1" applyBorder="1">
      <alignment/>
      <protection/>
    </xf>
    <xf numFmtId="172" fontId="24" fillId="0" borderId="10" xfId="64" applyNumberFormat="1" applyFont="1" applyFill="1" applyBorder="1">
      <alignment/>
      <protection/>
    </xf>
    <xf numFmtId="0" fontId="24" fillId="0" borderId="0" xfId="66" applyFont="1" applyFill="1">
      <alignment/>
      <protection/>
    </xf>
    <xf numFmtId="0" fontId="28" fillId="0" borderId="0" xfId="66" applyFont="1" applyFill="1">
      <alignment/>
      <protection/>
    </xf>
    <xf numFmtId="4" fontId="27" fillId="0" borderId="10" xfId="66" applyNumberFormat="1" applyFont="1" applyFill="1" applyBorder="1" applyProtection="1">
      <alignment/>
      <protection/>
    </xf>
    <xf numFmtId="4" fontId="27" fillId="0" borderId="10" xfId="66" applyNumberFormat="1" applyFont="1" applyFill="1" applyBorder="1" applyAlignment="1" applyProtection="1">
      <alignment/>
      <protection locked="0"/>
    </xf>
    <xf numFmtId="4" fontId="29" fillId="0" borderId="10" xfId="66" applyNumberFormat="1" applyFont="1" applyFill="1" applyBorder="1" applyAlignment="1" applyProtection="1">
      <alignment/>
      <protection locked="0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6" fillId="0" borderId="10" xfId="66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justify" vertical="center" wrapText="1"/>
      <protection/>
    </xf>
    <xf numFmtId="4" fontId="32" fillId="0" borderId="10" xfId="62" applyNumberFormat="1" applyFont="1" applyFill="1" applyBorder="1" applyAlignment="1">
      <alignment horizontal="center"/>
      <protection/>
    </xf>
    <xf numFmtId="4" fontId="27" fillId="0" borderId="10" xfId="66" applyNumberFormat="1" applyFont="1" applyFill="1" applyBorder="1">
      <alignment/>
      <protection/>
    </xf>
    <xf numFmtId="4" fontId="23" fillId="0" borderId="0" xfId="66" applyNumberFormat="1" applyFont="1" applyFill="1">
      <alignment/>
      <protection/>
    </xf>
    <xf numFmtId="0" fontId="27" fillId="0" borderId="0" xfId="66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72" fontId="23" fillId="0" borderId="10" xfId="63" applyNumberFormat="1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horizontal="left" vertical="center" wrapText="1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172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4" fontId="32" fillId="0" borderId="10" xfId="66" applyNumberFormat="1" applyFont="1" applyFill="1" applyBorder="1" applyAlignment="1" applyProtection="1">
      <alignment horizontal="right" vertical="center" wrapText="1"/>
      <protection/>
    </xf>
    <xf numFmtId="0" fontId="23" fillId="0" borderId="0" xfId="66" applyFont="1" applyFill="1">
      <alignment/>
      <protection/>
    </xf>
    <xf numFmtId="0" fontId="23" fillId="0" borderId="12" xfId="66" applyFont="1" applyFill="1" applyBorder="1" applyAlignment="1" applyProtection="1">
      <alignment horizontal="center" vertical="center" wrapText="1"/>
      <protection locked="0"/>
    </xf>
    <xf numFmtId="0" fontId="23" fillId="0" borderId="13" xfId="66" applyFont="1" applyFill="1" applyBorder="1" applyAlignment="1" applyProtection="1">
      <alignment horizontal="center" vertical="center" wrapText="1"/>
      <protection locked="0"/>
    </xf>
    <xf numFmtId="0" fontId="23" fillId="0" borderId="14" xfId="66" applyFont="1" applyFill="1" applyBorder="1" applyAlignment="1" applyProtection="1">
      <alignment horizontal="center" vertical="center" wrapText="1"/>
      <protection locked="0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5" xfId="65" applyNumberFormat="1" applyFont="1" applyFill="1" applyBorder="1" applyAlignment="1" applyProtection="1">
      <alignment horizontal="center" vertical="center" wrapText="1"/>
      <protection/>
    </xf>
    <xf numFmtId="3" fontId="23" fillId="0" borderId="11" xfId="65" applyNumberFormat="1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0" fontId="23" fillId="0" borderId="11" xfId="66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45"/>
  <sheetViews>
    <sheetView tabSelected="1" zoomScale="95" zoomScaleNormal="95" zoomScalePageLayoutView="0" workbookViewId="0" topLeftCell="A1">
      <pane xSplit="1" ySplit="6" topLeftCell="C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6" sqref="C36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3.8515625" style="13" customWidth="1"/>
    <col min="10" max="16384" width="9.140625" style="13" customWidth="1"/>
  </cols>
  <sheetData>
    <row r="1" spans="1:9" ht="16.5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6.5">
      <c r="A2" s="44"/>
      <c r="B2" s="44"/>
      <c r="C2" s="44"/>
      <c r="D2" s="44"/>
      <c r="E2" s="44"/>
      <c r="F2" s="44"/>
      <c r="G2" s="44"/>
      <c r="H2" s="44"/>
      <c r="I2" s="44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5" t="s">
        <v>1</v>
      </c>
      <c r="B4" s="47" t="s">
        <v>31</v>
      </c>
      <c r="C4" s="47" t="s">
        <v>36</v>
      </c>
      <c r="D4" s="40" t="s">
        <v>42</v>
      </c>
      <c r="E4" s="41"/>
      <c r="F4" s="42"/>
      <c r="G4" s="40" t="s">
        <v>43</v>
      </c>
      <c r="H4" s="41"/>
      <c r="I4" s="42"/>
    </row>
    <row r="5" spans="1:9" ht="33.75" customHeight="1">
      <c r="A5" s="46"/>
      <c r="B5" s="48"/>
      <c r="C5" s="48"/>
      <c r="D5" s="4" t="s">
        <v>14</v>
      </c>
      <c r="E5" s="4" t="s">
        <v>2</v>
      </c>
      <c r="F5" s="4" t="s">
        <v>3</v>
      </c>
      <c r="G5" s="4" t="s">
        <v>14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16</v>
      </c>
      <c r="E6" s="6">
        <v>3</v>
      </c>
      <c r="F6" s="6">
        <v>4</v>
      </c>
      <c r="G6" s="6" t="s">
        <v>17</v>
      </c>
      <c r="H6" s="6">
        <v>6</v>
      </c>
      <c r="I6" s="6">
        <v>7</v>
      </c>
    </row>
    <row r="7" spans="1:10" s="15" customFormat="1" ht="24.75" customHeight="1">
      <c r="A7" s="25" t="s">
        <v>18</v>
      </c>
      <c r="B7" s="10">
        <f>+B8+B11+B16+B17+B22+B26+B29+B30+B31+B32+B33+B34+B35+B36</f>
        <v>14920</v>
      </c>
      <c r="C7" s="10">
        <f aca="true" t="shared" si="0" ref="C7:I7">+C8+C11+C16+C17+C22+C26+C29+C30+C31+C32+C33+C34+C35+C36</f>
        <v>12777.27</v>
      </c>
      <c r="D7" s="10">
        <f t="shared" si="0"/>
        <v>2315.72</v>
      </c>
      <c r="E7" s="10">
        <f t="shared" si="0"/>
        <v>881.51</v>
      </c>
      <c r="F7" s="10">
        <f t="shared" si="0"/>
        <v>1434.21</v>
      </c>
      <c r="G7" s="10">
        <f t="shared" si="0"/>
        <v>12735.65</v>
      </c>
      <c r="H7" s="10">
        <f t="shared" si="0"/>
        <v>4784.6</v>
      </c>
      <c r="I7" s="10">
        <f t="shared" si="0"/>
        <v>7951.05</v>
      </c>
      <c r="J7" s="14"/>
    </row>
    <row r="8" spans="1:10" s="15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36">+E8+F8</f>
        <v>0</v>
      </c>
      <c r="E8" s="10">
        <f t="shared" si="1"/>
        <v>0</v>
      </c>
      <c r="F8" s="10">
        <f t="shared" si="1"/>
        <v>0</v>
      </c>
      <c r="G8" s="7">
        <f aca="true" t="shared" si="3" ref="G8:G36">+H8+I8</f>
        <v>0</v>
      </c>
      <c r="H8" s="10">
        <f t="shared" si="1"/>
        <v>0</v>
      </c>
      <c r="I8" s="10">
        <f t="shared" si="1"/>
        <v>0</v>
      </c>
      <c r="J8" s="14"/>
    </row>
    <row r="9" spans="1:10" s="15" customFormat="1" ht="15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  <c r="J9" s="14"/>
    </row>
    <row r="10" spans="1:10" s="15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  <c r="J10" s="14"/>
    </row>
    <row r="11" spans="1:10" s="15" customFormat="1" ht="26.25">
      <c r="A11" s="8" t="s">
        <v>20</v>
      </c>
      <c r="B11" s="10">
        <f>+B12+B13+B14+B15</f>
        <v>0</v>
      </c>
      <c r="C11" s="10">
        <f aca="true" t="shared" si="4" ref="C11:I11">+C12+C13+C14+C15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  <c r="J11" s="14"/>
    </row>
    <row r="12" spans="1:10" s="15" customFormat="1" ht="15">
      <c r="A12" s="32" t="s">
        <v>21</v>
      </c>
      <c r="B12" s="10"/>
      <c r="C12" s="10"/>
      <c r="D12" s="7">
        <f t="shared" si="2"/>
        <v>0</v>
      </c>
      <c r="E12" s="10"/>
      <c r="F12" s="10"/>
      <c r="G12" s="7">
        <f t="shared" si="3"/>
        <v>0</v>
      </c>
      <c r="H12" s="10"/>
      <c r="I12" s="10"/>
      <c r="J12" s="14"/>
    </row>
    <row r="13" spans="1:10" s="15" customFormat="1" ht="25.5">
      <c r="A13" s="32" t="s">
        <v>44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  <c r="J13" s="14"/>
    </row>
    <row r="14" spans="1:10" s="15" customFormat="1" ht="25.5" customHeight="1">
      <c r="A14" s="32" t="s">
        <v>22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  <c r="J14" s="14"/>
    </row>
    <row r="15" spans="1:10" s="15" customFormat="1" ht="25.5">
      <c r="A15" s="32" t="s">
        <v>23</v>
      </c>
      <c r="B15" s="10"/>
      <c r="C15" s="10"/>
      <c r="D15" s="7">
        <f t="shared" si="2"/>
        <v>0</v>
      </c>
      <c r="E15" s="10"/>
      <c r="F15" s="10"/>
      <c r="G15" s="7">
        <f t="shared" si="3"/>
        <v>0</v>
      </c>
      <c r="H15" s="10"/>
      <c r="I15" s="10"/>
      <c r="J15" s="14"/>
    </row>
    <row r="16" spans="1:10" s="15" customFormat="1" ht="15">
      <c r="A16" s="34" t="s">
        <v>19</v>
      </c>
      <c r="B16" s="10"/>
      <c r="C16" s="10"/>
      <c r="D16" s="7">
        <f t="shared" si="2"/>
        <v>0</v>
      </c>
      <c r="E16" s="10"/>
      <c r="F16" s="10"/>
      <c r="G16" s="7">
        <f t="shared" si="3"/>
        <v>0</v>
      </c>
      <c r="H16" s="10"/>
      <c r="I16" s="10"/>
      <c r="J16" s="14"/>
    </row>
    <row r="17" spans="1:10" ht="15">
      <c r="A17" s="17" t="s">
        <v>28</v>
      </c>
      <c r="B17" s="23">
        <f>+B18+B19+B20+B21</f>
        <v>5540</v>
      </c>
      <c r="C17" s="23">
        <f aca="true" t="shared" si="5" ref="C17:I17">+C18+C19+C20+C21</f>
        <v>4745</v>
      </c>
      <c r="D17" s="23">
        <f t="shared" si="5"/>
        <v>831.9</v>
      </c>
      <c r="E17" s="23">
        <f t="shared" si="5"/>
        <v>0</v>
      </c>
      <c r="F17" s="23">
        <f t="shared" si="5"/>
        <v>831.9</v>
      </c>
      <c r="G17" s="23">
        <f t="shared" si="5"/>
        <v>4739.340000000001</v>
      </c>
      <c r="H17" s="23">
        <f t="shared" si="5"/>
        <v>15.19</v>
      </c>
      <c r="I17" s="23">
        <f t="shared" si="5"/>
        <v>4724.150000000001</v>
      </c>
      <c r="J17" s="14"/>
    </row>
    <row r="18" spans="1:10" ht="15">
      <c r="A18" s="16" t="s">
        <v>4</v>
      </c>
      <c r="B18" s="20">
        <v>4918</v>
      </c>
      <c r="C18" s="20">
        <v>4206</v>
      </c>
      <c r="D18" s="7">
        <f t="shared" si="2"/>
        <v>747.88</v>
      </c>
      <c r="E18" s="20"/>
      <c r="F18" s="20">
        <v>747.88</v>
      </c>
      <c r="G18" s="7">
        <f t="shared" si="3"/>
        <v>4201.56</v>
      </c>
      <c r="H18" s="20">
        <v>15.01</v>
      </c>
      <c r="I18" s="20">
        <v>4186.55</v>
      </c>
      <c r="J18" s="14"/>
    </row>
    <row r="19" spans="1:10" ht="15">
      <c r="A19" s="16" t="s">
        <v>5</v>
      </c>
      <c r="B19" s="20">
        <v>621</v>
      </c>
      <c r="C19" s="20">
        <v>538</v>
      </c>
      <c r="D19" s="7">
        <f t="shared" si="2"/>
        <v>84.02</v>
      </c>
      <c r="E19" s="20"/>
      <c r="F19" s="20">
        <v>84.02</v>
      </c>
      <c r="G19" s="7">
        <f t="shared" si="3"/>
        <v>537.6</v>
      </c>
      <c r="H19" s="20"/>
      <c r="I19" s="20">
        <v>537.6</v>
      </c>
      <c r="J19" s="14"/>
    </row>
    <row r="20" spans="1:10" ht="26.25">
      <c r="A20" s="9" t="s">
        <v>6</v>
      </c>
      <c r="B20" s="20">
        <v>1</v>
      </c>
      <c r="C20" s="20">
        <v>1</v>
      </c>
      <c r="D20" s="7">
        <f t="shared" si="2"/>
        <v>0</v>
      </c>
      <c r="E20" s="20"/>
      <c r="F20" s="20"/>
      <c r="G20" s="7">
        <f t="shared" si="3"/>
        <v>0.18</v>
      </c>
      <c r="H20" s="20">
        <v>0.18</v>
      </c>
      <c r="I20" s="20"/>
      <c r="J20" s="14"/>
    </row>
    <row r="21" spans="1:10" ht="15">
      <c r="A21" s="35" t="s">
        <v>29</v>
      </c>
      <c r="B21" s="20"/>
      <c r="C21" s="20"/>
      <c r="D21" s="7">
        <f t="shared" si="2"/>
        <v>0</v>
      </c>
      <c r="E21" s="20"/>
      <c r="F21" s="20"/>
      <c r="G21" s="7">
        <f t="shared" si="3"/>
        <v>0</v>
      </c>
      <c r="H21" s="20"/>
      <c r="I21" s="20"/>
      <c r="J21" s="14"/>
    </row>
    <row r="22" spans="1:10" ht="15">
      <c r="A22" s="37" t="s">
        <v>32</v>
      </c>
      <c r="B22" s="20">
        <f>+B23+B24+B25</f>
        <v>8220</v>
      </c>
      <c r="C22" s="20">
        <f aca="true" t="shared" si="6" ref="C22:I22">+C23+C24+C25</f>
        <v>7196</v>
      </c>
      <c r="D22" s="20">
        <f t="shared" si="6"/>
        <v>1357.4</v>
      </c>
      <c r="E22" s="20">
        <f t="shared" si="6"/>
        <v>965.42</v>
      </c>
      <c r="F22" s="20">
        <f t="shared" si="6"/>
        <v>391.98</v>
      </c>
      <c r="G22" s="20">
        <f t="shared" si="6"/>
        <v>7196</v>
      </c>
      <c r="H22" s="20">
        <f t="shared" si="6"/>
        <v>4189.34</v>
      </c>
      <c r="I22" s="20">
        <f t="shared" si="6"/>
        <v>3006.66</v>
      </c>
      <c r="J22" s="14"/>
    </row>
    <row r="23" spans="1:10" ht="15">
      <c r="A23" s="36" t="s">
        <v>33</v>
      </c>
      <c r="B23" s="23">
        <v>8220</v>
      </c>
      <c r="C23" s="23">
        <v>7196</v>
      </c>
      <c r="D23" s="7">
        <f t="shared" si="2"/>
        <v>1357.4</v>
      </c>
      <c r="E23" s="21">
        <v>965.42</v>
      </c>
      <c r="F23" s="12">
        <v>391.98</v>
      </c>
      <c r="G23" s="7">
        <f t="shared" si="3"/>
        <v>7196</v>
      </c>
      <c r="H23" s="21">
        <v>4189.34</v>
      </c>
      <c r="I23" s="21">
        <v>3006.66</v>
      </c>
      <c r="J23" s="14"/>
    </row>
    <row r="24" spans="1:10" ht="26.25">
      <c r="A24" s="36" t="s">
        <v>34</v>
      </c>
      <c r="B24" s="23"/>
      <c r="C24" s="23"/>
      <c r="D24" s="7">
        <f t="shared" si="2"/>
        <v>0</v>
      </c>
      <c r="E24" s="21"/>
      <c r="F24" s="12"/>
      <c r="G24" s="7">
        <f t="shared" si="3"/>
        <v>0</v>
      </c>
      <c r="H24" s="21"/>
      <c r="I24" s="22"/>
      <c r="J24" s="14"/>
    </row>
    <row r="25" spans="1:10" ht="26.25">
      <c r="A25" s="36" t="s">
        <v>35</v>
      </c>
      <c r="B25" s="23"/>
      <c r="C25" s="23"/>
      <c r="D25" s="7">
        <f t="shared" si="2"/>
        <v>0</v>
      </c>
      <c r="E25" s="21"/>
      <c r="F25" s="12"/>
      <c r="G25" s="7">
        <f t="shared" si="3"/>
        <v>0</v>
      </c>
      <c r="H25" s="21"/>
      <c r="I25" s="22"/>
      <c r="J25" s="14"/>
    </row>
    <row r="26" spans="1:10" ht="15">
      <c r="A26" s="8" t="s">
        <v>26</v>
      </c>
      <c r="B26" s="23">
        <f>+B27+B28</f>
        <v>14</v>
      </c>
      <c r="C26" s="23">
        <f aca="true" t="shared" si="7" ref="C26:I26">+C27+C28</f>
        <v>12</v>
      </c>
      <c r="D26" s="7">
        <f t="shared" si="2"/>
        <v>1.33</v>
      </c>
      <c r="E26" s="33">
        <f t="shared" si="7"/>
        <v>0</v>
      </c>
      <c r="F26" s="33">
        <f t="shared" si="7"/>
        <v>1.33</v>
      </c>
      <c r="G26" s="7">
        <f t="shared" si="3"/>
        <v>11.24</v>
      </c>
      <c r="H26" s="33">
        <f t="shared" si="7"/>
        <v>0</v>
      </c>
      <c r="I26" s="33">
        <f t="shared" si="7"/>
        <v>11.24</v>
      </c>
      <c r="J26" s="14"/>
    </row>
    <row r="27" spans="1:10" ht="15">
      <c r="A27" s="9" t="s">
        <v>4</v>
      </c>
      <c r="B27" s="23">
        <v>14</v>
      </c>
      <c r="C27" s="23">
        <v>12</v>
      </c>
      <c r="D27" s="7">
        <f t="shared" si="2"/>
        <v>1.33</v>
      </c>
      <c r="E27" s="21"/>
      <c r="F27" s="12">
        <v>1.33</v>
      </c>
      <c r="G27" s="7">
        <f t="shared" si="3"/>
        <v>11.24</v>
      </c>
      <c r="H27" s="21"/>
      <c r="I27" s="21">
        <v>11.24</v>
      </c>
      <c r="J27" s="14"/>
    </row>
    <row r="28" spans="1:10" ht="15">
      <c r="A28" s="9" t="s">
        <v>5</v>
      </c>
      <c r="B28" s="23"/>
      <c r="C28" s="23"/>
      <c r="D28" s="7">
        <f t="shared" si="2"/>
        <v>0</v>
      </c>
      <c r="E28" s="21"/>
      <c r="F28" s="12"/>
      <c r="G28" s="7">
        <f t="shared" si="3"/>
        <v>0</v>
      </c>
      <c r="H28" s="21"/>
      <c r="I28" s="22"/>
      <c r="J28" s="14"/>
    </row>
    <row r="29" spans="1:10" ht="15">
      <c r="A29" s="8" t="s">
        <v>24</v>
      </c>
      <c r="B29" s="23"/>
      <c r="C29" s="23"/>
      <c r="D29" s="7">
        <f t="shared" si="2"/>
        <v>0</v>
      </c>
      <c r="E29" s="21"/>
      <c r="F29" s="12"/>
      <c r="G29" s="7">
        <f t="shared" si="3"/>
        <v>0</v>
      </c>
      <c r="H29" s="21"/>
      <c r="I29" s="22"/>
      <c r="J29" s="14"/>
    </row>
    <row r="30" spans="1:10" ht="15">
      <c r="A30" s="8" t="s">
        <v>25</v>
      </c>
      <c r="B30" s="23">
        <v>269</v>
      </c>
      <c r="C30" s="23">
        <v>263</v>
      </c>
      <c r="D30" s="7">
        <f t="shared" si="2"/>
        <v>14.43</v>
      </c>
      <c r="E30" s="21">
        <v>14.43</v>
      </c>
      <c r="F30" s="12"/>
      <c r="G30" s="7">
        <f t="shared" si="3"/>
        <v>227.8</v>
      </c>
      <c r="H30" s="21">
        <v>227.8</v>
      </c>
      <c r="I30" s="22"/>
      <c r="J30" s="14"/>
    </row>
    <row r="31" spans="1:10" ht="26.25">
      <c r="A31" s="31" t="s">
        <v>27</v>
      </c>
      <c r="B31" s="23">
        <v>258</v>
      </c>
      <c r="C31" s="23">
        <v>209</v>
      </c>
      <c r="D31" s="7">
        <f t="shared" si="2"/>
        <v>52.00999999999999</v>
      </c>
      <c r="E31" s="21">
        <v>-156.99</v>
      </c>
      <c r="F31" s="12">
        <v>209</v>
      </c>
      <c r="G31" s="7">
        <f t="shared" si="3"/>
        <v>209</v>
      </c>
      <c r="H31" s="21"/>
      <c r="I31" s="22">
        <v>209</v>
      </c>
      <c r="J31" s="14"/>
    </row>
    <row r="32" spans="1:10" ht="26.25">
      <c r="A32" s="8" t="s">
        <v>7</v>
      </c>
      <c r="B32" s="23"/>
      <c r="C32" s="23"/>
      <c r="D32" s="7">
        <f t="shared" si="2"/>
        <v>0</v>
      </c>
      <c r="E32" s="21"/>
      <c r="F32" s="12"/>
      <c r="G32" s="7">
        <f t="shared" si="3"/>
        <v>0</v>
      </c>
      <c r="H32" s="21"/>
      <c r="I32" s="22"/>
      <c r="J32" s="14"/>
    </row>
    <row r="33" spans="1:10" ht="15">
      <c r="A33" s="8" t="s">
        <v>8</v>
      </c>
      <c r="B33" s="23"/>
      <c r="C33" s="23"/>
      <c r="D33" s="7">
        <f t="shared" si="2"/>
        <v>0</v>
      </c>
      <c r="E33" s="21"/>
      <c r="F33" s="12"/>
      <c r="G33" s="7">
        <f t="shared" si="3"/>
        <v>0</v>
      </c>
      <c r="H33" s="21"/>
      <c r="I33" s="22"/>
      <c r="J33" s="14"/>
    </row>
    <row r="34" spans="1:10" ht="15">
      <c r="A34" s="8" t="s">
        <v>9</v>
      </c>
      <c r="B34" s="23">
        <v>16</v>
      </c>
      <c r="C34" s="23">
        <v>15</v>
      </c>
      <c r="D34" s="7">
        <f t="shared" si="2"/>
        <v>2.69</v>
      </c>
      <c r="E34" s="21">
        <v>2.69</v>
      </c>
      <c r="F34" s="12"/>
      <c r="G34" s="7">
        <f t="shared" si="3"/>
        <v>15</v>
      </c>
      <c r="H34" s="21">
        <v>15</v>
      </c>
      <c r="I34" s="22"/>
      <c r="J34" s="14"/>
    </row>
    <row r="35" spans="1:10" ht="25.5">
      <c r="A35" s="11" t="s">
        <v>15</v>
      </c>
      <c r="B35" s="38">
        <v>603</v>
      </c>
      <c r="C35" s="38">
        <v>337.27</v>
      </c>
      <c r="D35" s="7">
        <f t="shared" si="2"/>
        <v>55.96</v>
      </c>
      <c r="E35" s="38">
        <v>55.96</v>
      </c>
      <c r="F35" s="24"/>
      <c r="G35" s="7">
        <f t="shared" si="3"/>
        <v>337.27</v>
      </c>
      <c r="H35" s="38">
        <v>337.27</v>
      </c>
      <c r="I35" s="24"/>
      <c r="J35" s="14"/>
    </row>
    <row r="36" spans="1:10" ht="15">
      <c r="A36" s="8" t="s">
        <v>10</v>
      </c>
      <c r="B36" s="20"/>
      <c r="C36" s="20"/>
      <c r="D36" s="7">
        <f t="shared" si="2"/>
        <v>0</v>
      </c>
      <c r="E36" s="20"/>
      <c r="F36" s="20"/>
      <c r="G36" s="7">
        <f t="shared" si="3"/>
        <v>0</v>
      </c>
      <c r="H36" s="20"/>
      <c r="I36" s="20"/>
      <c r="J36" s="14"/>
    </row>
    <row r="37" spans="1:10" s="29" customFormat="1" ht="15">
      <c r="A37" s="26" t="s">
        <v>11</v>
      </c>
      <c r="B37" s="27">
        <f>+B7</f>
        <v>14920</v>
      </c>
      <c r="C37" s="27">
        <f aca="true" t="shared" si="8" ref="C37:I37">+C7</f>
        <v>12777.27</v>
      </c>
      <c r="D37" s="27">
        <f t="shared" si="8"/>
        <v>2315.72</v>
      </c>
      <c r="E37" s="27">
        <f t="shared" si="8"/>
        <v>881.51</v>
      </c>
      <c r="F37" s="27">
        <f t="shared" si="8"/>
        <v>1434.21</v>
      </c>
      <c r="G37" s="27">
        <f t="shared" si="8"/>
        <v>12735.65</v>
      </c>
      <c r="H37" s="27">
        <f t="shared" si="8"/>
        <v>4784.6</v>
      </c>
      <c r="I37" s="27">
        <f t="shared" si="8"/>
        <v>7951.05</v>
      </c>
      <c r="J37" s="28"/>
    </row>
    <row r="38" spans="1:10" s="29" customFormat="1" ht="30">
      <c r="A38" s="30" t="s">
        <v>12</v>
      </c>
      <c r="B38" s="27">
        <f>+B9+B18+B23+B27+B29+B30+B31+B33</f>
        <v>13679</v>
      </c>
      <c r="C38" s="27">
        <f aca="true" t="shared" si="9" ref="C38:I38">+C9+C18+C23+C27+C29+C30+C31+C33</f>
        <v>11886</v>
      </c>
      <c r="D38" s="27">
        <f t="shared" si="9"/>
        <v>2173.05</v>
      </c>
      <c r="E38" s="27">
        <f t="shared" si="9"/>
        <v>822.8599999999999</v>
      </c>
      <c r="F38" s="27">
        <f t="shared" si="9"/>
        <v>1350.19</v>
      </c>
      <c r="G38" s="27">
        <f t="shared" si="9"/>
        <v>11845.6</v>
      </c>
      <c r="H38" s="27">
        <f t="shared" si="9"/>
        <v>4432.150000000001</v>
      </c>
      <c r="I38" s="27">
        <f t="shared" si="9"/>
        <v>7413.45</v>
      </c>
      <c r="J38" s="28"/>
    </row>
    <row r="39" spans="1:10" s="29" customFormat="1" ht="30">
      <c r="A39" s="30" t="s">
        <v>13</v>
      </c>
      <c r="B39" s="30">
        <f>+B10+B16+B19+B28+B32+B34+B36+B21+B25</f>
        <v>637</v>
      </c>
      <c r="C39" s="30">
        <f aca="true" t="shared" si="10" ref="C39:I39">+C10+C16+C19+C28+C32+C34+C36+C21+C25</f>
        <v>553</v>
      </c>
      <c r="D39" s="30">
        <f t="shared" si="10"/>
        <v>86.71</v>
      </c>
      <c r="E39" s="30">
        <f t="shared" si="10"/>
        <v>2.69</v>
      </c>
      <c r="F39" s="30">
        <f t="shared" si="10"/>
        <v>84.02</v>
      </c>
      <c r="G39" s="30">
        <f t="shared" si="10"/>
        <v>552.6</v>
      </c>
      <c r="H39" s="30">
        <f t="shared" si="10"/>
        <v>15</v>
      </c>
      <c r="I39" s="30">
        <f t="shared" si="10"/>
        <v>537.6</v>
      </c>
      <c r="J39" s="30"/>
    </row>
    <row r="41" spans="1:7" ht="12.75">
      <c r="A41" s="18" t="s">
        <v>37</v>
      </c>
      <c r="G41" s="18" t="s">
        <v>39</v>
      </c>
    </row>
    <row r="42" spans="1:8" ht="12.75">
      <c r="A42" s="39" t="s">
        <v>38</v>
      </c>
      <c r="G42" s="39" t="s">
        <v>40</v>
      </c>
      <c r="H42" s="39"/>
    </row>
    <row r="45" ht="12.75">
      <c r="H45" s="19"/>
    </row>
  </sheetData>
  <sheetProtection/>
  <mergeCells count="7">
    <mergeCell ref="D4:F4"/>
    <mergeCell ref="G4:I4"/>
    <mergeCell ref="A1:I1"/>
    <mergeCell ref="A2:I2"/>
    <mergeCell ref="A4:A5"/>
    <mergeCell ref="C4:C5"/>
    <mergeCell ref="B4:B5"/>
  </mergeCells>
  <printOptions horizontalCentered="1" verticalCentered="1"/>
  <pageMargins left="0.196850393700787" right="0.196850393700787" top="0" bottom="0" header="0" footer="0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florina.bircu</cp:lastModifiedBy>
  <cp:lastPrinted>2014-06-18T06:23:32Z</cp:lastPrinted>
  <dcterms:created xsi:type="dcterms:W3CDTF">2012-06-13T12:28:57Z</dcterms:created>
  <dcterms:modified xsi:type="dcterms:W3CDTF">2014-07-18T08:18:11Z</dcterms:modified>
  <cp:category/>
  <cp:version/>
  <cp:contentType/>
  <cp:contentStatus/>
</cp:coreProperties>
</file>